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2020" sheetId="1" state="visible" r:id="rId2"/>
    <sheet name="2022" sheetId="2" state="visible" r:id="rId3"/>
  </sheets>
  <definedNames>
    <definedName function="false" hidden="true" localSheetId="0" name="_xlnm._FilterDatabase" vbProcedure="false">'2020'!$A$1:$F$38</definedName>
    <definedName function="false" hidden="true" localSheetId="1" name="_xlnm._FilterDatabase" vbProcedure="false">'2022'!$A$2:$AE$2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<sst xmlns="http://schemas.openxmlformats.org/spreadsheetml/2006/main" count="230" uniqueCount="83">
  <si>
    <t xml:space="preserve">Jméno</t>
  </si>
  <si>
    <t xml:space="preserve">Tým</t>
  </si>
  <si>
    <t xml:space="preserve">Kategorie</t>
  </si>
  <si>
    <t xml:space="preserve">Góly</t>
  </si>
  <si>
    <t xml:space="preserve">Nahrávky</t>
  </si>
  <si>
    <t xml:space="preserve">Kanadské bodování</t>
  </si>
  <si>
    <t xml:space="preserve">Hynek</t>
  </si>
  <si>
    <t xml:space="preserve">B</t>
  </si>
  <si>
    <t xml:space="preserve">do 18</t>
  </si>
  <si>
    <t xml:space="preserve">Namas</t>
  </si>
  <si>
    <t xml:space="preserve">Med</t>
  </si>
  <si>
    <t xml:space="preserve">Rajče</t>
  </si>
  <si>
    <t xml:space="preserve">Šídlo</t>
  </si>
  <si>
    <t xml:space="preserve">18+</t>
  </si>
  <si>
    <t xml:space="preserve">Jirka</t>
  </si>
  <si>
    <t xml:space="preserve">Hříbek</t>
  </si>
  <si>
    <t xml:space="preserve">Stoky</t>
  </si>
  <si>
    <t xml:space="preserve">Franta</t>
  </si>
  <si>
    <t xml:space="preserve">Matěj</t>
  </si>
  <si>
    <t xml:space="preserve">Šmoula</t>
  </si>
  <si>
    <t xml:space="preserve">Slávek</t>
  </si>
  <si>
    <t xml:space="preserve">Budík</t>
  </si>
  <si>
    <t xml:space="preserve">Ondra</t>
  </si>
  <si>
    <t xml:space="preserve">Pončo</t>
  </si>
  <si>
    <t xml:space="preserve">Hobit</t>
  </si>
  <si>
    <t xml:space="preserve">Sopi</t>
  </si>
  <si>
    <t xml:space="preserve">Karin</t>
  </si>
  <si>
    <t xml:space="preserve">Žížala</t>
  </si>
  <si>
    <t xml:space="preserve">Makatai</t>
  </si>
  <si>
    <t xml:space="preserve">Itonkasan</t>
  </si>
  <si>
    <t xml:space="preserve">Wačintonka</t>
  </si>
  <si>
    <t xml:space="preserve">Č</t>
  </si>
  <si>
    <t xml:space="preserve">Vevis</t>
  </si>
  <si>
    <t xml:space="preserve">Jaroch</t>
  </si>
  <si>
    <t xml:space="preserve">Robert</t>
  </si>
  <si>
    <t xml:space="preserve">Červenáček</t>
  </si>
  <si>
    <t xml:space="preserve">Verča</t>
  </si>
  <si>
    <t xml:space="preserve">Roman</t>
  </si>
  <si>
    <t xml:space="preserve">Hadička</t>
  </si>
  <si>
    <t xml:space="preserve">Kora</t>
  </si>
  <si>
    <t xml:space="preserve">Standa</t>
  </si>
  <si>
    <t xml:space="preserve">Čantepi</t>
  </si>
  <si>
    <t xml:space="preserve">Filip</t>
  </si>
  <si>
    <t xml:space="preserve">Marťa</t>
  </si>
  <si>
    <t xml:space="preserve">Dřívko</t>
  </si>
  <si>
    <t xml:space="preserve">Watoknapa</t>
  </si>
  <si>
    <t xml:space="preserve">Migrin</t>
  </si>
  <si>
    <t xml:space="preserve">Hráči</t>
  </si>
  <si>
    <t xml:space="preserve">Brankáři</t>
  </si>
  <si>
    <t xml:space="preserve">Koeficient sólovitosti</t>
  </si>
  <si>
    <t xml:space="preserve">Pořadí KB</t>
  </si>
  <si>
    <t xml:space="preserve">G1</t>
  </si>
  <si>
    <t xml:space="preserve">N1</t>
  </si>
  <si>
    <t xml:space="preserve">G2</t>
  </si>
  <si>
    <t xml:space="preserve">N2</t>
  </si>
  <si>
    <t xml:space="preserve">G3</t>
  </si>
  <si>
    <t xml:space="preserve">N3</t>
  </si>
  <si>
    <t xml:space="preserve">G4</t>
  </si>
  <si>
    <t xml:space="preserve">N4</t>
  </si>
  <si>
    <t xml:space="preserve">Obdržené góly</t>
  </si>
  <si>
    <t xml:space="preserve">Zákroky</t>
  </si>
  <si>
    <t xml:space="preserve">Úspěšnost</t>
  </si>
  <si>
    <t xml:space="preserve">Pořadí</t>
  </si>
  <si>
    <t xml:space="preserve">Z1</t>
  </si>
  <si>
    <t xml:space="preserve">Z2</t>
  </si>
  <si>
    <t xml:space="preserve">Z3</t>
  </si>
  <si>
    <t xml:space="preserve">Z4</t>
  </si>
  <si>
    <t xml:space="preserve">Filda</t>
  </si>
  <si>
    <t xml:space="preserve">Chroust</t>
  </si>
  <si>
    <t xml:space="preserve">Marty</t>
  </si>
  <si>
    <t xml:space="preserve">Bárt</t>
  </si>
  <si>
    <t xml:space="preserve">Pecan</t>
  </si>
  <si>
    <t xml:space="preserve">Jantar</t>
  </si>
  <si>
    <t xml:space="preserve">Regé</t>
  </si>
  <si>
    <t xml:space="preserve">Výzva</t>
  </si>
  <si>
    <t xml:space="preserve">Bobo</t>
  </si>
  <si>
    <t xml:space="preserve">Hmyzák</t>
  </si>
  <si>
    <t xml:space="preserve">Mates</t>
  </si>
  <si>
    <t xml:space="preserve">Mersi</t>
  </si>
  <si>
    <t xml:space="preserve">Thalie</t>
  </si>
  <si>
    <t xml:space="preserve">Raf</t>
  </si>
  <si>
    <t xml:space="preserve">Waope</t>
  </si>
  <si>
    <t xml:space="preserve">Bobeš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</si>
</sst>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0.00"/>
    <numFmt numFmtId="167" formatCode="0.00\ %"/>
  </numFmts>
  <fonts count="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9.29"/>
    <col collapsed="false" customWidth="true" hidden="false" outlineLevel="0" max="3" min="3" style="0" width="14.15"/>
    <col collapsed="false" customWidth="true" hidden="false" outlineLevel="0" max="4" min="4" style="0" width="9.71"/>
    <col collapsed="false" customWidth="true" hidden="false" outlineLevel="0" max="5" min="5" style="0" width="12.86"/>
    <col collapsed="false" customWidth="true" hidden="false" outlineLevel="0" max="6" min="6" style="0" width="14.01"/>
  </cols>
  <sheetData>
    <row r="1" s="2" customFormat="true" ht="30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15" hidden="false" customHeight="false" outlineLevel="0" collapsed="false">
      <c r="A2" s="0" t="s">
        <v>6</v>
      </c>
      <c r="B2" s="0" t="s">
        <v>7</v>
      </c>
      <c r="C2" s="0" t="s">
        <v>8</v>
      </c>
      <c r="D2" s="0" t="n">
        <v>11</v>
      </c>
      <c r="E2" s="0" t="n">
        <v>4</v>
      </c>
      <c r="F2" s="0" t="n">
        <f aca="false">D2+E2</f>
        <v>15</v>
      </c>
    </row>
    <row r="3" customFormat="false" ht="15" hidden="false" customHeight="false" outlineLevel="0" collapsed="false">
      <c r="A3" s="0" t="s">
        <v>9</v>
      </c>
      <c r="B3" s="0" t="s">
        <v>7</v>
      </c>
      <c r="C3" s="0" t="s">
        <v>8</v>
      </c>
      <c r="D3" s="0" t="n">
        <v>0</v>
      </c>
      <c r="E3" s="0" t="n">
        <v>2</v>
      </c>
      <c r="F3" s="0" t="n">
        <f aca="false">D3+E3</f>
        <v>2</v>
      </c>
    </row>
    <row r="4" customFormat="false" ht="15" hidden="false" customHeight="false" outlineLevel="0" collapsed="false">
      <c r="A4" s="0" t="s">
        <v>10</v>
      </c>
      <c r="B4" s="0" t="s">
        <v>7</v>
      </c>
      <c r="C4" s="0" t="s">
        <v>8</v>
      </c>
      <c r="D4" s="0" t="n">
        <v>8</v>
      </c>
      <c r="E4" s="0" t="n">
        <v>4</v>
      </c>
      <c r="F4" s="0" t="n">
        <f aca="false">D4+E4</f>
        <v>12</v>
      </c>
    </row>
    <row r="5" customFormat="false" ht="15" hidden="false" customHeight="false" outlineLevel="0" collapsed="false">
      <c r="A5" s="0" t="s">
        <v>11</v>
      </c>
      <c r="B5" s="0" t="s">
        <v>7</v>
      </c>
      <c r="C5" s="0" t="s">
        <v>8</v>
      </c>
      <c r="D5" s="0" t="n">
        <v>14</v>
      </c>
      <c r="E5" s="0" t="n">
        <v>4</v>
      </c>
      <c r="F5" s="0" t="n">
        <f aca="false">D5+E5</f>
        <v>18</v>
      </c>
    </row>
    <row r="6" customFormat="false" ht="15" hidden="false" customHeight="false" outlineLevel="0" collapsed="false">
      <c r="A6" s="0" t="s">
        <v>12</v>
      </c>
      <c r="B6" s="0" t="s">
        <v>7</v>
      </c>
      <c r="C6" s="0" t="s">
        <v>13</v>
      </c>
      <c r="D6" s="0" t="n">
        <v>56</v>
      </c>
      <c r="E6" s="0" t="n">
        <v>22</v>
      </c>
      <c r="F6" s="0" t="n">
        <f aca="false">D6+E6</f>
        <v>78</v>
      </c>
    </row>
    <row r="7" customFormat="false" ht="15" hidden="false" customHeight="false" outlineLevel="0" collapsed="false">
      <c r="A7" s="0" t="s">
        <v>14</v>
      </c>
      <c r="B7" s="0" t="s">
        <v>7</v>
      </c>
      <c r="C7" s="0" t="s">
        <v>13</v>
      </c>
      <c r="D7" s="0" t="n">
        <v>27</v>
      </c>
      <c r="E7" s="0" t="n">
        <v>12</v>
      </c>
      <c r="F7" s="0" t="n">
        <f aca="false">D7+E7</f>
        <v>39</v>
      </c>
    </row>
    <row r="8" customFormat="false" ht="15" hidden="false" customHeight="false" outlineLevel="0" collapsed="false">
      <c r="A8" s="0" t="s">
        <v>15</v>
      </c>
      <c r="B8" s="0" t="s">
        <v>7</v>
      </c>
      <c r="C8" s="0" t="s">
        <v>13</v>
      </c>
      <c r="D8" s="0" t="n">
        <v>19</v>
      </c>
      <c r="E8" s="0" t="n">
        <v>10</v>
      </c>
      <c r="F8" s="0" t="n">
        <f aca="false">D8+E8</f>
        <v>29</v>
      </c>
    </row>
    <row r="9" customFormat="false" ht="15" hidden="false" customHeight="false" outlineLevel="0" collapsed="false">
      <c r="A9" s="0" t="s">
        <v>16</v>
      </c>
      <c r="B9" s="0" t="s">
        <v>7</v>
      </c>
      <c r="C9" s="0" t="s">
        <v>13</v>
      </c>
      <c r="D9" s="0" t="n">
        <v>12</v>
      </c>
      <c r="E9" s="0" t="n">
        <v>7</v>
      </c>
      <c r="F9" s="0" t="n">
        <f aca="false">D9+E9</f>
        <v>19</v>
      </c>
    </row>
    <row r="10" customFormat="false" ht="15" hidden="false" customHeight="false" outlineLevel="0" collapsed="false">
      <c r="A10" s="0" t="s">
        <v>17</v>
      </c>
      <c r="B10" s="0" t="s">
        <v>7</v>
      </c>
      <c r="C10" s="0" t="s">
        <v>13</v>
      </c>
      <c r="D10" s="0" t="n">
        <v>1</v>
      </c>
      <c r="E10" s="0" t="n">
        <v>1</v>
      </c>
      <c r="F10" s="0" t="n">
        <f aca="false">D10+E10</f>
        <v>2</v>
      </c>
    </row>
    <row r="11" customFormat="false" ht="15" hidden="false" customHeight="false" outlineLevel="0" collapsed="false">
      <c r="A11" s="0" t="s">
        <v>18</v>
      </c>
      <c r="B11" s="0" t="s">
        <v>7</v>
      </c>
      <c r="C11" s="0" t="s">
        <v>8</v>
      </c>
      <c r="D11" s="0" t="n">
        <v>22</v>
      </c>
      <c r="E11" s="0" t="n">
        <v>5</v>
      </c>
      <c r="F11" s="0" t="n">
        <f aca="false">D11+E11</f>
        <v>27</v>
      </c>
    </row>
    <row r="12" customFormat="false" ht="15" hidden="false" customHeight="false" outlineLevel="0" collapsed="false">
      <c r="A12" s="0" t="s">
        <v>19</v>
      </c>
      <c r="B12" s="0" t="s">
        <v>7</v>
      </c>
      <c r="C12" s="0" t="s">
        <v>13</v>
      </c>
      <c r="D12" s="0" t="n">
        <v>2</v>
      </c>
      <c r="E12" s="0" t="n">
        <v>2</v>
      </c>
      <c r="F12" s="0" t="n">
        <f aca="false">D12+E12</f>
        <v>4</v>
      </c>
    </row>
    <row r="13" customFormat="false" ht="15" hidden="false" customHeight="false" outlineLevel="0" collapsed="false">
      <c r="A13" s="0" t="s">
        <v>20</v>
      </c>
      <c r="B13" s="0" t="s">
        <v>7</v>
      </c>
      <c r="C13" s="0" t="s">
        <v>13</v>
      </c>
      <c r="D13" s="0" t="n">
        <v>19</v>
      </c>
      <c r="E13" s="0" t="n">
        <v>7</v>
      </c>
      <c r="F13" s="0" t="n">
        <f aca="false">D13+E13</f>
        <v>26</v>
      </c>
    </row>
    <row r="14" customFormat="false" ht="15" hidden="false" customHeight="false" outlineLevel="0" collapsed="false">
      <c r="A14" s="0" t="s">
        <v>21</v>
      </c>
      <c r="B14" s="0" t="s">
        <v>7</v>
      </c>
      <c r="C14" s="0" t="s">
        <v>13</v>
      </c>
      <c r="D14" s="0" t="n">
        <v>7</v>
      </c>
      <c r="E14" s="0" t="n">
        <v>1</v>
      </c>
      <c r="F14" s="0" t="n">
        <f aca="false">D14+E14</f>
        <v>8</v>
      </c>
    </row>
    <row r="15" customFormat="false" ht="15" hidden="false" customHeight="false" outlineLevel="0" collapsed="false">
      <c r="A15" s="0" t="s">
        <v>22</v>
      </c>
      <c r="B15" s="0" t="s">
        <v>7</v>
      </c>
      <c r="C15" s="0" t="s">
        <v>8</v>
      </c>
      <c r="D15" s="0" t="n">
        <v>21</v>
      </c>
      <c r="E15" s="0" t="n">
        <v>7</v>
      </c>
      <c r="F15" s="0" t="n">
        <f aca="false">D15+E15</f>
        <v>28</v>
      </c>
    </row>
    <row r="16" customFormat="false" ht="15" hidden="false" customHeight="false" outlineLevel="0" collapsed="false">
      <c r="A16" s="0" t="s">
        <v>23</v>
      </c>
      <c r="B16" s="0" t="s">
        <v>7</v>
      </c>
      <c r="C16" s="0" t="s">
        <v>13</v>
      </c>
      <c r="D16" s="0" t="n">
        <v>8</v>
      </c>
      <c r="E16" s="0" t="n">
        <v>0</v>
      </c>
      <c r="F16" s="0" t="n">
        <f aca="false">D16+E16</f>
        <v>8</v>
      </c>
    </row>
    <row r="17" customFormat="false" ht="15" hidden="false" customHeight="false" outlineLevel="0" collapsed="false">
      <c r="A17" s="0" t="s">
        <v>24</v>
      </c>
      <c r="B17" s="0" t="s">
        <v>7</v>
      </c>
      <c r="C17" s="0" t="s">
        <v>8</v>
      </c>
      <c r="D17" s="0" t="n">
        <v>2</v>
      </c>
      <c r="E17" s="0" t="n">
        <v>1</v>
      </c>
      <c r="F17" s="0" t="n">
        <f aca="false">D17+E17</f>
        <v>3</v>
      </c>
    </row>
    <row r="18" customFormat="false" ht="15" hidden="false" customHeight="false" outlineLevel="0" collapsed="false">
      <c r="A18" s="0" t="s">
        <v>25</v>
      </c>
      <c r="B18" s="0" t="s">
        <v>7</v>
      </c>
      <c r="C18" s="0" t="s">
        <v>13</v>
      </c>
      <c r="D18" s="0" t="n">
        <v>3</v>
      </c>
      <c r="E18" s="0" t="n">
        <v>2</v>
      </c>
      <c r="F18" s="0" t="n">
        <f aca="false">D18+E18</f>
        <v>5</v>
      </c>
    </row>
    <row r="19" customFormat="false" ht="15" hidden="false" customHeight="false" outlineLevel="0" collapsed="false">
      <c r="A19" s="0" t="s">
        <v>26</v>
      </c>
      <c r="B19" s="0" t="s">
        <v>7</v>
      </c>
      <c r="C19" s="0" t="s">
        <v>13</v>
      </c>
      <c r="D19" s="0" t="n">
        <v>10</v>
      </c>
      <c r="E19" s="0" t="n">
        <v>3</v>
      </c>
      <c r="F19" s="0" t="n">
        <f aca="false">D19+E19</f>
        <v>13</v>
      </c>
    </row>
    <row r="20" customFormat="false" ht="15" hidden="false" customHeight="false" outlineLevel="0" collapsed="false">
      <c r="A20" s="0" t="s">
        <v>27</v>
      </c>
      <c r="B20" s="0" t="s">
        <v>7</v>
      </c>
      <c r="C20" s="0" t="s">
        <v>8</v>
      </c>
      <c r="D20" s="0" t="n">
        <v>0</v>
      </c>
      <c r="E20" s="0" t="n">
        <v>0</v>
      </c>
      <c r="F20" s="0" t="n">
        <f aca="false">D20+E20</f>
        <v>0</v>
      </c>
    </row>
    <row r="21" customFormat="false" ht="15" hidden="false" customHeight="false" outlineLevel="0" collapsed="false">
      <c r="A21" s="0" t="s">
        <v>28</v>
      </c>
      <c r="B21" s="0" t="s">
        <v>7</v>
      </c>
      <c r="C21" s="0" t="s">
        <v>13</v>
      </c>
      <c r="D21" s="0" t="n">
        <v>2</v>
      </c>
      <c r="E21" s="0" t="n">
        <v>3</v>
      </c>
      <c r="F21" s="0" t="n">
        <f aca="false">D21+E21</f>
        <v>5</v>
      </c>
    </row>
    <row r="22" customFormat="false" ht="15" hidden="false" customHeight="false" outlineLevel="0" collapsed="false">
      <c r="A22" s="0" t="s">
        <v>29</v>
      </c>
      <c r="B22" s="0" t="s">
        <v>7</v>
      </c>
      <c r="C22" s="0" t="s">
        <v>13</v>
      </c>
      <c r="D22" s="0" t="n">
        <v>0</v>
      </c>
      <c r="E22" s="0" t="n">
        <v>2</v>
      </c>
      <c r="F22" s="0" t="n">
        <f aca="false">D22+E22</f>
        <v>2</v>
      </c>
    </row>
    <row r="23" customFormat="false" ht="15" hidden="false" customHeight="false" outlineLevel="0" collapsed="false">
      <c r="A23" s="0" t="s">
        <v>30</v>
      </c>
      <c r="B23" s="0" t="s">
        <v>31</v>
      </c>
      <c r="C23" s="0" t="s">
        <v>13</v>
      </c>
      <c r="D23" s="0" t="n">
        <v>28</v>
      </c>
      <c r="E23" s="0" t="n">
        <v>9</v>
      </c>
      <c r="F23" s="0" t="n">
        <f aca="false">D23+E23</f>
        <v>37</v>
      </c>
    </row>
    <row r="24" customFormat="false" ht="15" hidden="false" customHeight="false" outlineLevel="0" collapsed="false">
      <c r="A24" s="0" t="s">
        <v>32</v>
      </c>
      <c r="B24" s="0" t="s">
        <v>31</v>
      </c>
      <c r="C24" s="0" t="s">
        <v>13</v>
      </c>
      <c r="D24" s="0" t="n">
        <v>10</v>
      </c>
      <c r="E24" s="0" t="n">
        <v>13</v>
      </c>
      <c r="F24" s="0" t="n">
        <f aca="false">D24+E24</f>
        <v>23</v>
      </c>
    </row>
    <row r="25" customFormat="false" ht="15" hidden="false" customHeight="false" outlineLevel="0" collapsed="false">
      <c r="A25" s="0" t="s">
        <v>33</v>
      </c>
      <c r="B25" s="0" t="s">
        <v>31</v>
      </c>
      <c r="C25" s="0" t="s">
        <v>8</v>
      </c>
      <c r="D25" s="0" t="n">
        <v>22</v>
      </c>
      <c r="E25" s="0" t="n">
        <v>13</v>
      </c>
      <c r="F25" s="0" t="n">
        <f aca="false">D25+E25</f>
        <v>35</v>
      </c>
    </row>
    <row r="26" customFormat="false" ht="15" hidden="false" customHeight="false" outlineLevel="0" collapsed="false">
      <c r="A26" s="0" t="s">
        <v>34</v>
      </c>
      <c r="B26" s="0" t="s">
        <v>31</v>
      </c>
      <c r="C26" s="0" t="s">
        <v>8</v>
      </c>
      <c r="D26" s="0" t="n">
        <v>0</v>
      </c>
      <c r="E26" s="0" t="n">
        <v>4</v>
      </c>
      <c r="F26" s="0" t="n">
        <f aca="false">D26+E26</f>
        <v>4</v>
      </c>
    </row>
    <row r="27" customFormat="false" ht="15" hidden="false" customHeight="false" outlineLevel="0" collapsed="false">
      <c r="A27" s="0" t="s">
        <v>35</v>
      </c>
      <c r="B27" s="0" t="s">
        <v>31</v>
      </c>
      <c r="C27" s="0" t="s">
        <v>13</v>
      </c>
      <c r="D27" s="0" t="n">
        <v>21</v>
      </c>
      <c r="E27" s="0" t="n">
        <v>9</v>
      </c>
      <c r="F27" s="0" t="n">
        <f aca="false">D27+E27</f>
        <v>30</v>
      </c>
    </row>
    <row r="28" customFormat="false" ht="15" hidden="false" customHeight="false" outlineLevel="0" collapsed="false">
      <c r="A28" s="0" t="s">
        <v>36</v>
      </c>
      <c r="B28" s="0" t="s">
        <v>31</v>
      </c>
      <c r="C28" s="0" t="s">
        <v>13</v>
      </c>
      <c r="D28" s="0" t="n">
        <v>16</v>
      </c>
      <c r="E28" s="0" t="n">
        <v>3</v>
      </c>
      <c r="F28" s="0" t="n">
        <f aca="false">D28+E28</f>
        <v>19</v>
      </c>
    </row>
    <row r="29" customFormat="false" ht="15" hidden="false" customHeight="false" outlineLevel="0" collapsed="false">
      <c r="A29" s="0" t="s">
        <v>37</v>
      </c>
      <c r="B29" s="0" t="s">
        <v>31</v>
      </c>
      <c r="C29" s="0" t="s">
        <v>13</v>
      </c>
      <c r="D29" s="0" t="n">
        <v>72</v>
      </c>
      <c r="E29" s="0" t="n">
        <v>44</v>
      </c>
      <c r="F29" s="0" t="n">
        <f aca="false">D29+E29</f>
        <v>116</v>
      </c>
    </row>
    <row r="30" customFormat="false" ht="15" hidden="false" customHeight="false" outlineLevel="0" collapsed="false">
      <c r="A30" s="0" t="s">
        <v>38</v>
      </c>
      <c r="B30" s="0" t="s">
        <v>31</v>
      </c>
      <c r="C30" s="0" t="s">
        <v>13</v>
      </c>
      <c r="D30" s="0" t="n">
        <v>10</v>
      </c>
      <c r="E30" s="0" t="n">
        <v>10</v>
      </c>
      <c r="F30" s="0" t="n">
        <f aca="false">D30+E30</f>
        <v>20</v>
      </c>
    </row>
    <row r="31" customFormat="false" ht="15" hidden="false" customHeight="false" outlineLevel="0" collapsed="false">
      <c r="A31" s="0" t="s">
        <v>39</v>
      </c>
      <c r="B31" s="0" t="s">
        <v>31</v>
      </c>
      <c r="C31" s="0" t="s">
        <v>13</v>
      </c>
      <c r="D31" s="0" t="n">
        <v>3</v>
      </c>
      <c r="E31" s="0" t="n">
        <v>2</v>
      </c>
      <c r="F31" s="0" t="n">
        <f aca="false">D31+E31</f>
        <v>5</v>
      </c>
    </row>
    <row r="32" customFormat="false" ht="15" hidden="false" customHeight="false" outlineLevel="0" collapsed="false">
      <c r="A32" s="0" t="s">
        <v>40</v>
      </c>
      <c r="B32" s="0" t="s">
        <v>31</v>
      </c>
      <c r="C32" s="0" t="s">
        <v>13</v>
      </c>
      <c r="D32" s="0" t="n">
        <v>44</v>
      </c>
      <c r="E32" s="0" t="n">
        <v>25</v>
      </c>
      <c r="F32" s="0" t="n">
        <f aca="false">D32+E32</f>
        <v>69</v>
      </c>
    </row>
    <row r="33" customFormat="false" ht="15" hidden="false" customHeight="false" outlineLevel="0" collapsed="false">
      <c r="A33" s="0" t="s">
        <v>41</v>
      </c>
      <c r="B33" s="0" t="s">
        <v>31</v>
      </c>
      <c r="C33" s="0" t="s">
        <v>13</v>
      </c>
      <c r="D33" s="0" t="n">
        <v>4</v>
      </c>
      <c r="E33" s="0" t="n">
        <v>2</v>
      </c>
      <c r="F33" s="0" t="n">
        <f aca="false">D33+E33</f>
        <v>6</v>
      </c>
    </row>
    <row r="34" customFormat="false" ht="15" hidden="false" customHeight="false" outlineLevel="0" collapsed="false">
      <c r="A34" s="0" t="s">
        <v>42</v>
      </c>
      <c r="B34" s="0" t="s">
        <v>31</v>
      </c>
      <c r="C34" s="0" t="s">
        <v>8</v>
      </c>
      <c r="D34" s="0" t="n">
        <v>22</v>
      </c>
      <c r="E34" s="0" t="n">
        <v>10</v>
      </c>
      <c r="F34" s="0" t="n">
        <f aca="false">D34+E34</f>
        <v>32</v>
      </c>
    </row>
    <row r="35" customFormat="false" ht="15" hidden="false" customHeight="false" outlineLevel="0" collapsed="false">
      <c r="A35" s="0" t="s">
        <v>43</v>
      </c>
      <c r="B35" s="0" t="s">
        <v>31</v>
      </c>
      <c r="C35" s="0" t="s">
        <v>13</v>
      </c>
      <c r="D35" s="0" t="n">
        <v>1</v>
      </c>
      <c r="E35" s="0" t="n">
        <v>2</v>
      </c>
      <c r="F35" s="0" t="n">
        <f aca="false">D35+E35</f>
        <v>3</v>
      </c>
    </row>
    <row r="36" customFormat="false" ht="15" hidden="false" customHeight="false" outlineLevel="0" collapsed="false">
      <c r="A36" s="0" t="s">
        <v>44</v>
      </c>
      <c r="B36" s="0" t="s">
        <v>31</v>
      </c>
      <c r="C36" s="0" t="s">
        <v>13</v>
      </c>
      <c r="D36" s="0" t="n">
        <v>0</v>
      </c>
      <c r="E36" s="0" t="n">
        <v>0</v>
      </c>
      <c r="F36" s="0" t="n">
        <f aca="false">D36+E36</f>
        <v>0</v>
      </c>
    </row>
    <row r="37" customFormat="false" ht="15" hidden="false" customHeight="false" outlineLevel="0" collapsed="false">
      <c r="A37" s="0" t="s">
        <v>45</v>
      </c>
      <c r="B37" s="0" t="s">
        <v>31</v>
      </c>
      <c r="C37" s="0" t="s">
        <v>13</v>
      </c>
      <c r="D37" s="0" t="n">
        <v>1</v>
      </c>
      <c r="E37" s="0" t="n">
        <v>2</v>
      </c>
      <c r="F37" s="0" t="n">
        <f aca="false">D37+E37</f>
        <v>3</v>
      </c>
    </row>
    <row r="38" customFormat="false" ht="15" hidden="false" customHeight="false" outlineLevel="0" collapsed="false">
      <c r="A38" s="0" t="s">
        <v>46</v>
      </c>
      <c r="B38" s="0" t="s">
        <v>31</v>
      </c>
      <c r="C38" s="0" t="s">
        <v>13</v>
      </c>
      <c r="D38" s="0" t="n">
        <v>0</v>
      </c>
      <c r="E38" s="0" t="n">
        <v>3</v>
      </c>
      <c r="F38" s="0" t="n">
        <f aca="false">D38+E38</f>
        <v>3</v>
      </c>
    </row>
    <row r="39" customFormat="false" ht="15" hidden="false" customHeight="false" outlineLevel="0" collapsed="false">
      <c r="D39" s="3" t="n">
        <f aca="false">SUBTOTAL(9,D2:D38)</f>
        <v>498</v>
      </c>
      <c r="E39" s="3" t="n">
        <f aca="false">SUBTOTAL(9,E2:E38)</f>
        <v>250</v>
      </c>
      <c r="F39" s="3" t="n">
        <f aca="false">SUBTOTAL(9,F2:F38)</f>
        <v>748</v>
      </c>
    </row>
  </sheetData>
  <autoFilter ref="A1:F38"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E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3" activeCellId="0" sqref="A3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9.29"/>
    <col collapsed="false" customWidth="true" hidden="false" outlineLevel="0" max="3" min="3" style="0" width="9.71"/>
    <col collapsed="false" customWidth="true" hidden="false" outlineLevel="0" max="4" min="4" style="0" width="12.86"/>
    <col collapsed="false" customWidth="true" hidden="false" outlineLevel="0" max="7" min="5" style="0" width="14.01"/>
    <col collapsed="false" customWidth="true" hidden="true" outlineLevel="0" max="15" min="8" style="0" width="8"/>
    <col collapsed="false" customWidth="true" hidden="false" outlineLevel="0" max="20" min="20" style="0" width="18.58"/>
    <col collapsed="false" customWidth="true" hidden="false" outlineLevel="0" max="21" min="21" style="0" width="12.42"/>
    <col collapsed="false" customWidth="true" hidden="false" outlineLevel="0" max="23" min="22" style="0" width="14.86"/>
    <col collapsed="false" customWidth="true" hidden="true" outlineLevel="0" max="24" min="24" style="0" width="8"/>
    <col collapsed="false" customWidth="true" hidden="true" outlineLevel="0" max="25" min="25" style="0" width="7.57"/>
    <col collapsed="false" customWidth="true" hidden="true" outlineLevel="0" max="26" min="26" style="0" width="8"/>
    <col collapsed="false" customWidth="true" hidden="true" outlineLevel="0" max="27" min="27" style="0" width="7.57"/>
    <col collapsed="false" customWidth="true" hidden="true" outlineLevel="0" max="28" min="28" style="0" width="8"/>
    <col collapsed="false" customWidth="true" hidden="true" outlineLevel="0" max="29" min="29" style="0" width="7.57"/>
    <col collapsed="false" customWidth="true" hidden="true" outlineLevel="0" max="30" min="30" style="0" width="8"/>
    <col collapsed="false" customWidth="true" hidden="true" outlineLevel="0" max="31" min="31" style="0" width="7.57"/>
  </cols>
  <sheetData>
    <row r="1" customFormat="false" ht="15" hidden="false" customHeight="true" outlineLevel="0" collapsed="false">
      <c r="A1" s="4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R1" s="4" t="s">
        <v>48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="2" customFormat="true" ht="30" hidden="false" customHeight="false" outlineLevel="0" collapsed="false">
      <c r="A2" s="5" t="s">
        <v>0</v>
      </c>
      <c r="B2" s="6" t="s">
        <v>1</v>
      </c>
      <c r="C2" s="6" t="s">
        <v>3</v>
      </c>
      <c r="D2" s="6" t="s">
        <v>4</v>
      </c>
      <c r="E2" s="6" t="s">
        <v>5</v>
      </c>
      <c r="F2" s="6" t="s">
        <v>49</v>
      </c>
      <c r="G2" s="7" t="s">
        <v>50</v>
      </c>
      <c r="H2" s="6" t="s">
        <v>51</v>
      </c>
      <c r="I2" s="6" t="s">
        <v>52</v>
      </c>
      <c r="J2" s="6" t="s">
        <v>53</v>
      </c>
      <c r="K2" s="6" t="s">
        <v>54</v>
      </c>
      <c r="L2" s="6" t="s">
        <v>55</v>
      </c>
      <c r="M2" s="6" t="s">
        <v>56</v>
      </c>
      <c r="N2" s="6" t="s">
        <v>57</v>
      </c>
      <c r="O2" s="7" t="s">
        <v>58</v>
      </c>
      <c r="R2" s="5" t="s">
        <v>0</v>
      </c>
      <c r="S2" s="6" t="s">
        <v>1</v>
      </c>
      <c r="T2" s="6" t="s">
        <v>59</v>
      </c>
      <c r="U2" s="6" t="s">
        <v>60</v>
      </c>
      <c r="V2" s="6" t="s">
        <v>61</v>
      </c>
      <c r="W2" s="7" t="s">
        <v>62</v>
      </c>
      <c r="X2" s="6" t="s">
        <v>51</v>
      </c>
      <c r="Y2" s="6" t="s">
        <v>63</v>
      </c>
      <c r="Z2" s="6" t="s">
        <v>53</v>
      </c>
      <c r="AA2" s="6" t="s">
        <v>64</v>
      </c>
      <c r="AB2" s="6" t="s">
        <v>55</v>
      </c>
      <c r="AC2" s="6" t="s">
        <v>65</v>
      </c>
      <c r="AD2" s="6" t="s">
        <v>57</v>
      </c>
      <c r="AE2" s="7" t="s">
        <v>66</v>
      </c>
    </row>
    <row r="3" customFormat="false" ht="15" hidden="false" customHeight="false" outlineLevel="0" collapsed="false">
      <c r="A3" s="0" t="s">
        <v>38</v>
      </c>
      <c r="B3" s="0" t="s">
        <v>7</v>
      </c>
      <c r="C3" s="0" t="n">
        <f aca="false">SUM(H3,J3,L3,N3)</f>
        <v>29</v>
      </c>
      <c r="D3" s="0" t="n">
        <f aca="false">SUM(I3,K3,M3,O3)</f>
        <v>18</v>
      </c>
      <c r="E3" s="0" t="n">
        <f aca="false">C3+D3</f>
        <v>47</v>
      </c>
      <c r="F3" s="8" t="n">
        <f aca="false">IFERROR(C3/D3,0)</f>
        <v>1.61111111111111</v>
      </c>
      <c r="G3" s="0" t="n">
        <f aca="false">RANK(E3,$E$3:$E$36,0)</f>
        <v>8</v>
      </c>
      <c r="H3" s="0" t="n">
        <v>9</v>
      </c>
      <c r="I3" s="0" t="n">
        <v>5</v>
      </c>
      <c r="J3" s="0" t="n">
        <v>6</v>
      </c>
      <c r="K3" s="0" t="n">
        <v>8</v>
      </c>
      <c r="L3" s="0" t="n">
        <v>2</v>
      </c>
      <c r="M3" s="0" t="n">
        <v>5</v>
      </c>
      <c r="N3" s="0" t="n">
        <v>12</v>
      </c>
      <c r="O3" s="0" t="n">
        <v>0</v>
      </c>
      <c r="R3" s="0" t="s">
        <v>44</v>
      </c>
      <c r="S3" s="0" t="s">
        <v>7</v>
      </c>
      <c r="T3" s="0" t="n">
        <f aca="false">SUM(X3,Z3,AB3,AD3)</f>
        <v>156</v>
      </c>
      <c r="U3" s="0" t="n">
        <f aca="false">SUM(Y3,AA3,AC3,AE3)</f>
        <v>235</v>
      </c>
      <c r="V3" s="9" t="n">
        <f aca="false">U3/(T3+U3)</f>
        <v>0.601023017902813</v>
      </c>
      <c r="W3" s="10" t="n">
        <f aca="false">RANK(V3,$V$3:$V$9,0)</f>
        <v>1</v>
      </c>
      <c r="Z3" s="0" t="n">
        <f aca="false">38+47</f>
        <v>85</v>
      </c>
      <c r="AA3" s="0" t="n">
        <f aca="false">78+62</f>
        <v>140</v>
      </c>
      <c r="AD3" s="0" t="n">
        <v>71</v>
      </c>
      <c r="AE3" s="0" t="n">
        <v>95</v>
      </c>
    </row>
    <row r="4" customFormat="false" ht="15" hidden="false" customHeight="false" outlineLevel="0" collapsed="false">
      <c r="A4" s="0" t="s">
        <v>67</v>
      </c>
      <c r="B4" s="0" t="s">
        <v>7</v>
      </c>
      <c r="C4" s="0" t="n">
        <f aca="false">SUM(H4,J4,L4,N4)</f>
        <v>15</v>
      </c>
      <c r="D4" s="0" t="n">
        <f aca="false">SUM(I4,K4,M4,O4)</f>
        <v>9</v>
      </c>
      <c r="E4" s="0" t="n">
        <f aca="false">C4+D4</f>
        <v>24</v>
      </c>
      <c r="F4" s="8" t="n">
        <f aca="false">IFERROR(C4/D4,0)</f>
        <v>1.66666666666667</v>
      </c>
      <c r="G4" s="0" t="n">
        <f aca="false">RANK(E4,$E$3:$E$36,0)</f>
        <v>17</v>
      </c>
      <c r="H4" s="0" t="n">
        <v>5</v>
      </c>
      <c r="I4" s="0" t="n">
        <v>5</v>
      </c>
      <c r="J4" s="0" t="n">
        <v>7</v>
      </c>
      <c r="K4" s="0" t="n">
        <v>2</v>
      </c>
      <c r="L4" s="0" t="n">
        <v>1</v>
      </c>
      <c r="M4" s="0" t="n">
        <v>1</v>
      </c>
      <c r="N4" s="0" t="n">
        <v>2</v>
      </c>
      <c r="O4" s="0" t="n">
        <v>1</v>
      </c>
      <c r="R4" s="0" t="s">
        <v>38</v>
      </c>
      <c r="S4" s="0" t="s">
        <v>7</v>
      </c>
      <c r="T4" s="0" t="n">
        <f aca="false">SUM(X4,Z4,AB4,AD4)</f>
        <v>38</v>
      </c>
      <c r="U4" s="0" t="n">
        <f aca="false">SUM(Y4,AA4,AC4,AE4)</f>
        <v>52</v>
      </c>
      <c r="V4" s="9" t="n">
        <f aca="false">U4/(T4+U4)</f>
        <v>0.577777777777778</v>
      </c>
      <c r="W4" s="10" t="n">
        <f aca="false">RANK(V4,$V$3:$V$9,0)</f>
        <v>2</v>
      </c>
      <c r="X4" s="0" t="n">
        <v>38</v>
      </c>
      <c r="Y4" s="0" t="n">
        <v>52</v>
      </c>
    </row>
    <row r="5" customFormat="false" ht="15" hidden="false" customHeight="false" outlineLevel="0" collapsed="false">
      <c r="A5" s="0" t="s">
        <v>68</v>
      </c>
      <c r="B5" s="0" t="s">
        <v>7</v>
      </c>
      <c r="C5" s="0" t="n">
        <f aca="false">SUM(H5,J5,L5,N5)</f>
        <v>17</v>
      </c>
      <c r="D5" s="0" t="n">
        <f aca="false">SUM(I5,K5,M5,O5)</f>
        <v>13</v>
      </c>
      <c r="E5" s="0" t="n">
        <f aca="false">C5+D5</f>
        <v>30</v>
      </c>
      <c r="F5" s="8" t="n">
        <f aca="false">IFERROR(C5/D5,0)</f>
        <v>1.30769230769231</v>
      </c>
      <c r="G5" s="0" t="n">
        <f aca="false">RANK(E5,$E$3:$E$36,0)</f>
        <v>14</v>
      </c>
      <c r="H5" s="0" t="n">
        <v>2</v>
      </c>
      <c r="I5" s="0" t="n">
        <v>3</v>
      </c>
      <c r="J5" s="0" t="n">
        <v>8</v>
      </c>
      <c r="K5" s="0" t="n">
        <v>5</v>
      </c>
      <c r="L5" s="0" t="n">
        <v>6</v>
      </c>
      <c r="M5" s="0" t="n">
        <v>1</v>
      </c>
      <c r="N5" s="0" t="n">
        <v>1</v>
      </c>
      <c r="O5" s="0" t="n">
        <v>4</v>
      </c>
      <c r="R5" s="0" t="s">
        <v>69</v>
      </c>
      <c r="S5" s="0" t="s">
        <v>7</v>
      </c>
      <c r="T5" s="0" t="n">
        <f aca="false">SUM(X5,Z5,AB5,AD5)</f>
        <v>65</v>
      </c>
      <c r="U5" s="0" t="n">
        <f aca="false">SUM(Y5,AA5,AC5,AE5)</f>
        <v>61</v>
      </c>
      <c r="V5" s="9" t="n">
        <f aca="false">U5/(T5+U5)</f>
        <v>0.484126984126984</v>
      </c>
      <c r="W5" s="10" t="n">
        <f aca="false">RANK(V5,$V$3:$V$9,0)</f>
        <v>6</v>
      </c>
      <c r="AB5" s="0" t="n">
        <v>65</v>
      </c>
      <c r="AC5" s="0" t="n">
        <v>61</v>
      </c>
    </row>
    <row r="6" customFormat="false" ht="15" hidden="false" customHeight="false" outlineLevel="0" collapsed="false">
      <c r="A6" s="0" t="s">
        <v>14</v>
      </c>
      <c r="B6" s="0" t="s">
        <v>7</v>
      </c>
      <c r="C6" s="0" t="n">
        <f aca="false">SUM(H6,J6,L6,N6)</f>
        <v>27</v>
      </c>
      <c r="D6" s="0" t="n">
        <f aca="false">SUM(I6,K6,M6,O6)</f>
        <v>28</v>
      </c>
      <c r="E6" s="0" t="n">
        <f aca="false">C6+D6</f>
        <v>55</v>
      </c>
      <c r="F6" s="8" t="n">
        <f aca="false">IFERROR(C6/D6,0)</f>
        <v>0.964285714285714</v>
      </c>
      <c r="G6" s="0" t="n">
        <f aca="false">RANK(E6,$E$3:$E$36,0)</f>
        <v>3</v>
      </c>
      <c r="H6" s="0" t="n">
        <v>7</v>
      </c>
      <c r="I6" s="0" t="n">
        <v>6</v>
      </c>
      <c r="J6" s="0" t="n">
        <v>12</v>
      </c>
      <c r="K6" s="0" t="n">
        <v>5</v>
      </c>
      <c r="L6" s="0" t="n">
        <v>2</v>
      </c>
      <c r="M6" s="0" t="n">
        <v>6</v>
      </c>
      <c r="N6" s="0" t="n">
        <v>6</v>
      </c>
      <c r="O6" s="0" t="n">
        <v>11</v>
      </c>
      <c r="R6" s="0" t="s">
        <v>67</v>
      </c>
      <c r="S6" s="0" t="s">
        <v>7</v>
      </c>
      <c r="T6" s="0" t="n">
        <f aca="false">SUM(X6,Z6,AB6,AD6)</f>
        <v>53</v>
      </c>
      <c r="U6" s="0" t="n">
        <f aca="false">SUM(Y6,AA6,AC6,AE6)</f>
        <v>35</v>
      </c>
      <c r="V6" s="9" t="n">
        <f aca="false">U6/(T6+U6)</f>
        <v>0.397727272727273</v>
      </c>
      <c r="W6" s="10" t="n">
        <f aca="false">RANK(V6,$V$3:$V$9,0)</f>
        <v>7</v>
      </c>
      <c r="X6" s="0" t="n">
        <v>53</v>
      </c>
      <c r="Y6" s="0" t="n">
        <v>35</v>
      </c>
    </row>
    <row r="7" customFormat="false" ht="15" hidden="false" customHeight="false" outlineLevel="0" collapsed="false">
      <c r="A7" s="0" t="s">
        <v>21</v>
      </c>
      <c r="B7" s="0" t="s">
        <v>7</v>
      </c>
      <c r="C7" s="0" t="n">
        <f aca="false">SUM(H7,J7,L7,N7)</f>
        <v>9</v>
      </c>
      <c r="D7" s="0" t="n">
        <f aca="false">SUM(I7,K7,M7,O7)</f>
        <v>5</v>
      </c>
      <c r="E7" s="0" t="n">
        <f aca="false">C7+D7</f>
        <v>14</v>
      </c>
      <c r="F7" s="8" t="n">
        <f aca="false">IFERROR(C7/D7,0)</f>
        <v>1.8</v>
      </c>
      <c r="G7" s="0" t="n">
        <f aca="false">RANK(E7,$E$3:$E$36,0)</f>
        <v>22</v>
      </c>
      <c r="H7" s="0" t="n">
        <v>4</v>
      </c>
      <c r="I7" s="0" t="n">
        <v>2</v>
      </c>
      <c r="J7" s="0" t="n">
        <v>4</v>
      </c>
      <c r="K7" s="0" t="n">
        <v>2</v>
      </c>
      <c r="L7" s="0" t="n">
        <v>1</v>
      </c>
      <c r="M7" s="0" t="n">
        <v>1</v>
      </c>
      <c r="N7" s="0" t="n">
        <v>0</v>
      </c>
      <c r="O7" s="0" t="n">
        <v>0</v>
      </c>
      <c r="R7" s="0" t="s">
        <v>46</v>
      </c>
      <c r="S7" s="0" t="s">
        <v>31</v>
      </c>
      <c r="T7" s="0" t="n">
        <f aca="false">SUM(X7,Z7,AB7,AD7)</f>
        <v>193</v>
      </c>
      <c r="U7" s="0" t="n">
        <f aca="false">SUM(Y7,AA7,AC7,AE7)</f>
        <v>259</v>
      </c>
      <c r="V7" s="9" t="n">
        <f aca="false">U7/(T7+U7)</f>
        <v>0.573008849557522</v>
      </c>
      <c r="W7" s="10" t="n">
        <f aca="false">RANK(V7,$V$3:$V$9,0)</f>
        <v>3</v>
      </c>
      <c r="X7" s="0" t="n">
        <v>68</v>
      </c>
      <c r="Y7" s="0" t="n">
        <v>115</v>
      </c>
      <c r="Z7" s="0" t="n">
        <v>42</v>
      </c>
      <c r="AA7" s="0" t="n">
        <v>38</v>
      </c>
      <c r="AD7" s="0" t="n">
        <v>83</v>
      </c>
      <c r="AE7" s="0" t="n">
        <v>106</v>
      </c>
    </row>
    <row r="8" customFormat="false" ht="15" hidden="false" customHeight="false" outlineLevel="0" collapsed="false">
      <c r="A8" s="0" t="s">
        <v>11</v>
      </c>
      <c r="B8" s="0" t="s">
        <v>7</v>
      </c>
      <c r="C8" s="0" t="n">
        <f aca="false">SUM(H8,J8,L8,N8)</f>
        <v>32</v>
      </c>
      <c r="D8" s="0" t="n">
        <f aca="false">SUM(I8,K8,M8,O8)</f>
        <v>3</v>
      </c>
      <c r="E8" s="0" t="n">
        <f aca="false">C8+D8</f>
        <v>35</v>
      </c>
      <c r="F8" s="8" t="n">
        <f aca="false">IFERROR(C8/D8,0)</f>
        <v>10.6666666666667</v>
      </c>
      <c r="G8" s="0" t="n">
        <f aca="false">RANK(E8,$E$3:$E$36,0)</f>
        <v>12</v>
      </c>
      <c r="H8" s="0" t="n">
        <v>15</v>
      </c>
      <c r="I8" s="0" t="n">
        <v>0</v>
      </c>
      <c r="J8" s="0" t="n">
        <v>9</v>
      </c>
      <c r="K8" s="0" t="n">
        <v>1</v>
      </c>
      <c r="L8" s="0" t="n">
        <v>2</v>
      </c>
      <c r="M8" s="0" t="n">
        <v>1</v>
      </c>
      <c r="N8" s="0" t="n">
        <v>6</v>
      </c>
      <c r="O8" s="0" t="n">
        <v>1</v>
      </c>
      <c r="R8" s="0" t="s">
        <v>70</v>
      </c>
      <c r="S8" s="0" t="s">
        <v>31</v>
      </c>
      <c r="T8" s="0" t="n">
        <f aca="false">SUM(X8,Z8,AB8,AD8)</f>
        <v>46</v>
      </c>
      <c r="U8" s="0" t="n">
        <f aca="false">SUM(Y8,AA8,AC8,AE8)</f>
        <v>54</v>
      </c>
      <c r="V8" s="9" t="n">
        <f aca="false">U8/(T8+U8)</f>
        <v>0.54</v>
      </c>
      <c r="W8" s="10" t="n">
        <f aca="false">RANK(V8,$V$3:$V$9,0)</f>
        <v>5</v>
      </c>
      <c r="AB8" s="0" t="n">
        <v>46</v>
      </c>
      <c r="AC8" s="0" t="n">
        <v>54</v>
      </c>
    </row>
    <row r="9" customFormat="false" ht="15" hidden="false" customHeight="false" outlineLevel="0" collapsed="false">
      <c r="A9" s="0" t="s">
        <v>15</v>
      </c>
      <c r="B9" s="0" t="s">
        <v>7</v>
      </c>
      <c r="C9" s="0" t="n">
        <f aca="false">SUM(H9,J9,L9,N9)</f>
        <v>20</v>
      </c>
      <c r="D9" s="0" t="n">
        <f aca="false">SUM(I9,K9,M9,O9)</f>
        <v>14</v>
      </c>
      <c r="E9" s="0" t="n">
        <f aca="false">C9+D9</f>
        <v>34</v>
      </c>
      <c r="F9" s="8" t="n">
        <f aca="false">IFERROR(C9/D9,0)</f>
        <v>1.42857142857143</v>
      </c>
      <c r="G9" s="0" t="n">
        <f aca="false">RANK(E9,$E$3:$E$36,0)</f>
        <v>13</v>
      </c>
      <c r="H9" s="0" t="n">
        <v>5</v>
      </c>
      <c r="I9" s="0" t="n">
        <v>4</v>
      </c>
      <c r="J9" s="0" t="n">
        <v>8</v>
      </c>
      <c r="K9" s="0" t="n">
        <v>6</v>
      </c>
      <c r="L9" s="0" t="n">
        <v>2</v>
      </c>
      <c r="M9" s="0" t="n">
        <v>1</v>
      </c>
      <c r="N9" s="0" t="n">
        <v>5</v>
      </c>
      <c r="O9" s="0" t="n">
        <v>3</v>
      </c>
      <c r="R9" s="0" t="s">
        <v>37</v>
      </c>
      <c r="S9" s="0" t="s">
        <v>31</v>
      </c>
      <c r="T9" s="0" t="n">
        <f aca="false">SUM(X9,Z9,AB9,AD9)</f>
        <v>43</v>
      </c>
      <c r="U9" s="0" t="n">
        <f aca="false">SUM(Y9,AA9,AC9,AE9)</f>
        <v>55</v>
      </c>
      <c r="V9" s="9" t="n">
        <f aca="false">U9/(T9+U9)</f>
        <v>0.561224489795918</v>
      </c>
      <c r="W9" s="10" t="n">
        <f aca="false">RANK(V9,$V$3:$V$9,0)</f>
        <v>4</v>
      </c>
      <c r="Z9" s="0" t="n">
        <v>43</v>
      </c>
      <c r="AA9" s="0" t="n">
        <v>55</v>
      </c>
    </row>
    <row r="10" customFormat="false" ht="15" hidden="false" customHeight="false" outlineLevel="0" collapsed="false">
      <c r="A10" s="0" t="s">
        <v>69</v>
      </c>
      <c r="B10" s="0" t="s">
        <v>7</v>
      </c>
      <c r="C10" s="0" t="n">
        <f aca="false">SUM(H10,J10,L10,N10)</f>
        <v>36</v>
      </c>
      <c r="D10" s="0" t="n">
        <f aca="false">SUM(I10,K10,M10,O10)</f>
        <v>14</v>
      </c>
      <c r="E10" s="0" t="n">
        <f aca="false">C10+D10</f>
        <v>50</v>
      </c>
      <c r="F10" s="8" t="n">
        <f aca="false">IFERROR(C10/D10,0)</f>
        <v>2.57142857142857</v>
      </c>
      <c r="G10" s="0" t="n">
        <f aca="false">RANK(E10,$E$3:$E$36,0)</f>
        <v>6</v>
      </c>
      <c r="H10" s="0" t="n">
        <v>10</v>
      </c>
      <c r="I10" s="0" t="n">
        <v>3</v>
      </c>
      <c r="J10" s="0" t="n">
        <v>12</v>
      </c>
      <c r="K10" s="0" t="n">
        <v>9</v>
      </c>
      <c r="L10" s="0" t="n">
        <v>0</v>
      </c>
      <c r="M10" s="0" t="n">
        <v>1</v>
      </c>
      <c r="N10" s="0" t="n">
        <v>14</v>
      </c>
      <c r="O10" s="0" t="n">
        <v>1</v>
      </c>
    </row>
    <row r="11" customFormat="false" ht="15" hidden="false" customHeight="false" outlineLevel="0" collapsed="false">
      <c r="A11" s="0" t="s">
        <v>30</v>
      </c>
      <c r="B11" s="0" t="s">
        <v>7</v>
      </c>
      <c r="C11" s="0" t="n">
        <f aca="false">SUM(H11,J11,L11,N11)</f>
        <v>24</v>
      </c>
      <c r="D11" s="0" t="n">
        <f aca="false">SUM(I11,K11,M11,O11)</f>
        <v>16</v>
      </c>
      <c r="E11" s="0" t="n">
        <f aca="false">C11+D11</f>
        <v>40</v>
      </c>
      <c r="F11" s="8" t="n">
        <f aca="false">IFERROR(C11/D11,0)</f>
        <v>1.5</v>
      </c>
      <c r="G11" s="0" t="n">
        <f aca="false">RANK(E11,$E$3:$E$36,0)</f>
        <v>11</v>
      </c>
      <c r="H11" s="0" t="n">
        <v>10</v>
      </c>
      <c r="I11" s="0" t="n">
        <v>9</v>
      </c>
      <c r="J11" s="0" t="n">
        <v>6</v>
      </c>
      <c r="K11" s="0" t="n">
        <v>1</v>
      </c>
      <c r="L11" s="0" t="n">
        <v>4</v>
      </c>
      <c r="M11" s="0" t="n">
        <v>0</v>
      </c>
      <c r="N11" s="0" t="n">
        <v>4</v>
      </c>
      <c r="O11" s="0" t="n">
        <v>6</v>
      </c>
    </row>
    <row r="12" customFormat="false" ht="15" hidden="false" customHeight="false" outlineLevel="0" collapsed="false">
      <c r="A12" s="0" t="s">
        <v>71</v>
      </c>
      <c r="B12" s="0" t="s">
        <v>7</v>
      </c>
      <c r="C12" s="0" t="n">
        <f aca="false">SUM(H12,J12,L12,N12)</f>
        <v>37</v>
      </c>
      <c r="D12" s="0" t="n">
        <f aca="false">SUM(I12,K12,M12,O12)</f>
        <v>10</v>
      </c>
      <c r="E12" s="0" t="n">
        <f aca="false">C12+D12</f>
        <v>47</v>
      </c>
      <c r="F12" s="8" t="n">
        <f aca="false">IFERROR(C12/D12,0)</f>
        <v>3.7</v>
      </c>
      <c r="G12" s="0" t="n">
        <f aca="false">RANK(E12,$E$3:$E$36,0)</f>
        <v>8</v>
      </c>
      <c r="H12" s="0" t="n">
        <v>1</v>
      </c>
      <c r="I12" s="0" t="n">
        <v>0</v>
      </c>
      <c r="J12" s="0" t="n">
        <v>13</v>
      </c>
      <c r="K12" s="0" t="n">
        <v>5</v>
      </c>
      <c r="L12" s="0" t="n">
        <v>12</v>
      </c>
      <c r="M12" s="0" t="n">
        <v>2</v>
      </c>
      <c r="N12" s="0" t="n">
        <v>11</v>
      </c>
      <c r="O12" s="0" t="n">
        <v>3</v>
      </c>
    </row>
    <row r="13" customFormat="false" ht="15" hidden="false" customHeight="false" outlineLevel="0" collapsed="false">
      <c r="A13" s="0" t="s">
        <v>44</v>
      </c>
      <c r="B13" s="0" t="s">
        <v>7</v>
      </c>
      <c r="C13" s="0" t="n">
        <f aca="false">SUM(H13,J13,L13,N13)</f>
        <v>0</v>
      </c>
      <c r="D13" s="0" t="n">
        <f aca="false">SUM(I13,K13,M13,O13)</f>
        <v>3</v>
      </c>
      <c r="E13" s="0" t="n">
        <f aca="false">C13+D13</f>
        <v>3</v>
      </c>
      <c r="F13" s="8" t="n">
        <f aca="false">IFERROR(C13/D13,0)</f>
        <v>0</v>
      </c>
      <c r="G13" s="0" t="n">
        <f aca="false">RANK(E13,$E$3:$E$36,0)</f>
        <v>31</v>
      </c>
      <c r="H13" s="0" t="n">
        <v>0</v>
      </c>
      <c r="I13" s="0" t="n">
        <v>0</v>
      </c>
      <c r="J13" s="0" t="n">
        <v>0</v>
      </c>
      <c r="K13" s="0" t="n">
        <v>2</v>
      </c>
      <c r="L13" s="0" t="n">
        <v>0</v>
      </c>
      <c r="M13" s="0" t="n">
        <v>0</v>
      </c>
      <c r="N13" s="0" t="n">
        <v>0</v>
      </c>
      <c r="O13" s="0" t="n">
        <v>1</v>
      </c>
    </row>
    <row r="14" customFormat="false" ht="15" hidden="false" customHeight="false" outlineLevel="0" collapsed="false">
      <c r="A14" s="0" t="s">
        <v>72</v>
      </c>
      <c r="B14" s="0" t="s">
        <v>7</v>
      </c>
      <c r="C14" s="0" t="n">
        <f aca="false">SUM(H14,J14,L14,N14)</f>
        <v>6</v>
      </c>
      <c r="D14" s="0" t="n">
        <f aca="false">SUM(I14,K14,M14,O14)</f>
        <v>2</v>
      </c>
      <c r="E14" s="0" t="n">
        <f aca="false">C14+D14</f>
        <v>8</v>
      </c>
      <c r="F14" s="8" t="n">
        <f aca="false">IFERROR(C14/D14,0)</f>
        <v>3</v>
      </c>
      <c r="G14" s="0" t="n">
        <f aca="false">RANK(E14,$E$3:$E$36,0)</f>
        <v>27</v>
      </c>
      <c r="H14" s="0" t="n">
        <v>0</v>
      </c>
      <c r="I14" s="0" t="n">
        <v>0</v>
      </c>
      <c r="J14" s="0" t="n">
        <v>0</v>
      </c>
      <c r="K14" s="0" t="n">
        <v>0</v>
      </c>
      <c r="L14" s="0" t="n">
        <v>6</v>
      </c>
      <c r="M14" s="0" t="n">
        <v>2</v>
      </c>
      <c r="N14" s="0" t="n">
        <v>0</v>
      </c>
      <c r="O14" s="0" t="n">
        <v>0</v>
      </c>
    </row>
    <row r="15" customFormat="false" ht="15" hidden="false" customHeight="false" outlineLevel="0" collapsed="false">
      <c r="A15" s="0" t="s">
        <v>73</v>
      </c>
      <c r="B15" s="0" t="s">
        <v>7</v>
      </c>
      <c r="C15" s="0" t="n">
        <f aca="false">SUM(H15,J15,L15,N15)</f>
        <v>22</v>
      </c>
      <c r="D15" s="0" t="n">
        <f aca="false">SUM(I15,K15,M15,O15)</f>
        <v>19</v>
      </c>
      <c r="E15" s="0" t="n">
        <f aca="false">C15+D15</f>
        <v>41</v>
      </c>
      <c r="F15" s="8" t="n">
        <f aca="false">IFERROR(C15/D15,0)</f>
        <v>1.15789473684211</v>
      </c>
      <c r="G15" s="0" t="n">
        <f aca="false">RANK(E15,$E$3:$E$36,0)</f>
        <v>10</v>
      </c>
      <c r="H15" s="0" t="n">
        <v>0</v>
      </c>
      <c r="I15" s="0" t="n">
        <v>0</v>
      </c>
      <c r="J15" s="0" t="n">
        <v>0</v>
      </c>
      <c r="K15" s="0" t="n">
        <v>0</v>
      </c>
      <c r="L15" s="0" t="n">
        <v>7</v>
      </c>
      <c r="M15" s="0" t="n">
        <v>6</v>
      </c>
      <c r="N15" s="0" t="n">
        <v>15</v>
      </c>
      <c r="O15" s="0" t="n">
        <v>13</v>
      </c>
    </row>
    <row r="16" customFormat="false" ht="15" hidden="false" customHeight="false" outlineLevel="0" collapsed="false">
      <c r="A16" s="0" t="s">
        <v>36</v>
      </c>
      <c r="B16" s="0" t="s">
        <v>7</v>
      </c>
      <c r="C16" s="0" t="n">
        <f aca="false">SUM(H16,J16,L16,N16)</f>
        <v>3</v>
      </c>
      <c r="D16" s="0" t="n">
        <f aca="false">SUM(I16,K16,M16,O16)</f>
        <v>1</v>
      </c>
      <c r="E16" s="0" t="n">
        <f aca="false">C16+D16</f>
        <v>4</v>
      </c>
      <c r="F16" s="8" t="n">
        <f aca="false">IFERROR(C16/D16,0)</f>
        <v>3</v>
      </c>
      <c r="G16" s="0" t="n">
        <f aca="false">RANK(E16,$E$3:$E$36,0)</f>
        <v>29</v>
      </c>
      <c r="H16" s="0" t="n">
        <v>0</v>
      </c>
      <c r="I16" s="0" t="n">
        <v>0</v>
      </c>
      <c r="J16" s="0" t="n">
        <v>0</v>
      </c>
      <c r="K16" s="0" t="n">
        <v>0</v>
      </c>
      <c r="L16" s="0" t="n">
        <v>0</v>
      </c>
      <c r="M16" s="0" t="n">
        <v>0</v>
      </c>
      <c r="N16" s="0" t="n">
        <v>3</v>
      </c>
      <c r="O16" s="0" t="n">
        <v>1</v>
      </c>
    </row>
    <row r="17" customFormat="false" ht="15" hidden="false" customHeight="false" outlineLevel="0" collapsed="false">
      <c r="A17" s="0" t="s">
        <v>25</v>
      </c>
      <c r="B17" s="0" t="s">
        <v>7</v>
      </c>
      <c r="C17" s="0" t="n">
        <f aca="false">SUM(H17,J17,L17,N17)</f>
        <v>5</v>
      </c>
      <c r="D17" s="0" t="n">
        <f aca="false">SUM(I17,K17,M17,O17)</f>
        <v>14</v>
      </c>
      <c r="E17" s="0" t="n">
        <f aca="false">C17+D17</f>
        <v>19</v>
      </c>
      <c r="F17" s="8" t="n">
        <f aca="false">IFERROR(C17/D17,0)</f>
        <v>0.357142857142857</v>
      </c>
      <c r="G17" s="0" t="n">
        <f aca="false">RANK(E17,$E$3:$E$36,0)</f>
        <v>18</v>
      </c>
      <c r="H17" s="0" t="n">
        <v>0</v>
      </c>
      <c r="I17" s="0" t="n">
        <v>0</v>
      </c>
      <c r="J17" s="0" t="n">
        <v>0</v>
      </c>
      <c r="K17" s="0" t="n">
        <v>0</v>
      </c>
      <c r="L17" s="0" t="n">
        <v>1</v>
      </c>
      <c r="M17" s="0" t="n">
        <v>0</v>
      </c>
      <c r="N17" s="0" t="n">
        <v>4</v>
      </c>
      <c r="O17" s="0" t="n">
        <v>14</v>
      </c>
    </row>
    <row r="18" customFormat="false" ht="15" hidden="false" customHeight="false" outlineLevel="0" collapsed="false">
      <c r="A18" s="11" t="s">
        <v>74</v>
      </c>
      <c r="B18" s="11" t="s">
        <v>7</v>
      </c>
      <c r="C18" s="11" t="n">
        <f aca="false">SUM(H18,J18,L18,N18)</f>
        <v>15</v>
      </c>
      <c r="D18" s="11" t="n">
        <f aca="false">SUM(I18,K18,M18,O18)</f>
        <v>0</v>
      </c>
      <c r="E18" s="11" t="n">
        <f aca="false">C18+D18</f>
        <v>15</v>
      </c>
      <c r="F18" s="8" t="n">
        <f aca="false">IFERROR(C18/D18,0)</f>
        <v>0</v>
      </c>
      <c r="G18" s="11" t="n">
        <f aca="false">RANK(E18,$E$3:$E$36,0)</f>
        <v>20</v>
      </c>
      <c r="H18" s="0" t="n">
        <v>5</v>
      </c>
      <c r="I18" s="0" t="n">
        <v>0</v>
      </c>
      <c r="J18" s="0" t="n">
        <v>0</v>
      </c>
      <c r="K18" s="0" t="n">
        <v>0</v>
      </c>
      <c r="L18" s="0" t="n">
        <v>10</v>
      </c>
      <c r="M18" s="0" t="n">
        <v>0</v>
      </c>
      <c r="N18" s="0" t="n">
        <v>0</v>
      </c>
      <c r="O18" s="0" t="n">
        <v>0</v>
      </c>
    </row>
    <row r="19" customFormat="false" ht="15" hidden="false" customHeight="false" outlineLevel="0" collapsed="false">
      <c r="A19" s="0" t="s">
        <v>46</v>
      </c>
      <c r="B19" s="0" t="s">
        <v>31</v>
      </c>
      <c r="C19" s="0" t="n">
        <f aca="false">SUM(H19,J19,L19,N19)</f>
        <v>0</v>
      </c>
      <c r="D19" s="0" t="n">
        <f aca="false">SUM(I19,K19,M19,O19)</f>
        <v>11</v>
      </c>
      <c r="E19" s="0" t="n">
        <f aca="false">C19+D19</f>
        <v>11</v>
      </c>
      <c r="F19" s="8" t="n">
        <f aca="false">IFERROR(C19/D19,0)</f>
        <v>0</v>
      </c>
      <c r="G19" s="0" t="n">
        <f aca="false">RANK(E19,$E$3:$E$36,0)</f>
        <v>25</v>
      </c>
      <c r="H19" s="0" t="n">
        <v>0</v>
      </c>
      <c r="I19" s="0" t="n">
        <v>5</v>
      </c>
      <c r="J19" s="0" t="n">
        <v>0</v>
      </c>
      <c r="K19" s="0" t="n">
        <v>3</v>
      </c>
      <c r="L19" s="0" t="n">
        <v>0</v>
      </c>
      <c r="M19" s="0" t="n">
        <v>0</v>
      </c>
      <c r="N19" s="0" t="n">
        <v>0</v>
      </c>
      <c r="O19" s="0" t="n">
        <v>3</v>
      </c>
    </row>
    <row r="20" customFormat="false" ht="15" hidden="false" customHeight="false" outlineLevel="0" collapsed="false">
      <c r="A20" s="0" t="s">
        <v>75</v>
      </c>
      <c r="B20" s="0" t="s">
        <v>31</v>
      </c>
      <c r="C20" s="0" t="n">
        <f aca="false">SUM(H20,J20,L20,N20)</f>
        <v>3</v>
      </c>
      <c r="D20" s="0" t="n">
        <f aca="false">SUM(I20,K20,M20,O20)</f>
        <v>4</v>
      </c>
      <c r="E20" s="0" t="n">
        <f aca="false">C20+D20</f>
        <v>7</v>
      </c>
      <c r="F20" s="8" t="n">
        <f aca="false">IFERROR(C20/D20,0)</f>
        <v>0.75</v>
      </c>
      <c r="G20" s="0" t="n">
        <f aca="false">RANK(E20,$E$3:$E$36,0)</f>
        <v>28</v>
      </c>
      <c r="H20" s="0" t="n">
        <v>3</v>
      </c>
      <c r="I20" s="0" t="n">
        <v>4</v>
      </c>
      <c r="J20" s="0" t="n">
        <v>0</v>
      </c>
      <c r="K20" s="0" t="n">
        <v>0</v>
      </c>
      <c r="L20" s="0" t="n">
        <v>0</v>
      </c>
      <c r="M20" s="0" t="n">
        <v>0</v>
      </c>
      <c r="N20" s="0" t="n">
        <v>0</v>
      </c>
      <c r="O20" s="0" t="n">
        <v>0</v>
      </c>
    </row>
    <row r="21" customFormat="false" ht="15" hidden="false" customHeight="false" outlineLevel="0" collapsed="false">
      <c r="A21" s="0" t="s">
        <v>36</v>
      </c>
      <c r="B21" s="0" t="s">
        <v>31</v>
      </c>
      <c r="C21" s="0" t="n">
        <f aca="false">SUM(H21,J21,L21,N21)</f>
        <v>1</v>
      </c>
      <c r="D21" s="0" t="n">
        <f aca="false">SUM(I21,K21,M21,O21)</f>
        <v>2</v>
      </c>
      <c r="E21" s="0" t="n">
        <f aca="false">C21+D21</f>
        <v>3</v>
      </c>
      <c r="F21" s="8" t="n">
        <f aca="false">IFERROR(C21/D21,0)</f>
        <v>0.5</v>
      </c>
      <c r="G21" s="0" t="n">
        <f aca="false">RANK(E21,$E$3:$E$36,0)</f>
        <v>31</v>
      </c>
      <c r="H21" s="0" t="n">
        <v>1</v>
      </c>
      <c r="I21" s="0" t="n">
        <v>2</v>
      </c>
      <c r="J21" s="0" t="n">
        <v>0</v>
      </c>
      <c r="K21" s="0" t="n">
        <v>0</v>
      </c>
      <c r="L21" s="0" t="n">
        <v>0</v>
      </c>
      <c r="M21" s="0" t="n">
        <v>0</v>
      </c>
      <c r="N21" s="0" t="n">
        <v>0</v>
      </c>
      <c r="O21" s="0" t="n">
        <v>0</v>
      </c>
    </row>
    <row r="22" customFormat="false" ht="15" hidden="false" customHeight="false" outlineLevel="0" collapsed="false">
      <c r="A22" s="0" t="s">
        <v>6</v>
      </c>
      <c r="B22" s="0" t="s">
        <v>31</v>
      </c>
      <c r="C22" s="0" t="n">
        <f aca="false">SUM(H22,J22,L22,N22)</f>
        <v>31</v>
      </c>
      <c r="D22" s="0" t="n">
        <f aca="false">SUM(I22,K22,M22,O22)</f>
        <v>24</v>
      </c>
      <c r="E22" s="0" t="n">
        <f aca="false">C22+D22</f>
        <v>55</v>
      </c>
      <c r="F22" s="8" t="n">
        <f aca="false">IFERROR(C22/D22,0)</f>
        <v>1.29166666666667</v>
      </c>
      <c r="G22" s="0" t="n">
        <f aca="false">RANK(E22,$E$3:$E$36,0)</f>
        <v>3</v>
      </c>
      <c r="H22" s="0" t="n">
        <v>14</v>
      </c>
      <c r="I22" s="0" t="n">
        <v>9</v>
      </c>
      <c r="J22" s="0" t="n">
        <v>7</v>
      </c>
      <c r="K22" s="0" t="n">
        <v>4</v>
      </c>
      <c r="L22" s="0" t="n">
        <v>5</v>
      </c>
      <c r="M22" s="0" t="n">
        <v>3</v>
      </c>
      <c r="N22" s="0" t="n">
        <v>5</v>
      </c>
      <c r="O22" s="0" t="n">
        <v>8</v>
      </c>
    </row>
    <row r="23" customFormat="false" ht="15" hidden="false" customHeight="false" outlineLevel="0" collapsed="false">
      <c r="A23" s="0" t="s">
        <v>76</v>
      </c>
      <c r="B23" s="0" t="s">
        <v>31</v>
      </c>
      <c r="C23" s="0" t="n">
        <f aca="false">SUM(H23,J23,L23,N23)</f>
        <v>9</v>
      </c>
      <c r="D23" s="0" t="n">
        <f aca="false">SUM(I23,K23,M23,O23)</f>
        <v>7</v>
      </c>
      <c r="E23" s="0" t="n">
        <f aca="false">C23+D23</f>
        <v>16</v>
      </c>
      <c r="F23" s="8" t="n">
        <f aca="false">IFERROR(C23/D23,0)</f>
        <v>1.28571428571429</v>
      </c>
      <c r="G23" s="0" t="n">
        <f aca="false">RANK(E23,$E$3:$E$36,0)</f>
        <v>19</v>
      </c>
      <c r="H23" s="0" t="n">
        <v>7</v>
      </c>
      <c r="I23" s="0" t="n">
        <v>6</v>
      </c>
      <c r="J23" s="0" t="n">
        <v>2</v>
      </c>
      <c r="K23" s="0" t="n">
        <v>1</v>
      </c>
      <c r="L23" s="0" t="n">
        <v>0</v>
      </c>
      <c r="M23" s="0" t="n">
        <v>0</v>
      </c>
      <c r="N23" s="0" t="n">
        <v>0</v>
      </c>
      <c r="O23" s="0" t="n">
        <v>0</v>
      </c>
    </row>
    <row r="24" customFormat="false" ht="15" hidden="false" customHeight="false" outlineLevel="0" collapsed="false">
      <c r="A24" s="0" t="s">
        <v>10</v>
      </c>
      <c r="B24" s="0" t="s">
        <v>31</v>
      </c>
      <c r="C24" s="0" t="n">
        <f aca="false">SUM(H24,J24,L24,N24)</f>
        <v>44</v>
      </c>
      <c r="D24" s="0" t="n">
        <f aca="false">SUM(I24,K24,M24,O24)</f>
        <v>8</v>
      </c>
      <c r="E24" s="0" t="n">
        <f aca="false">C24+D24</f>
        <v>52</v>
      </c>
      <c r="F24" s="8" t="n">
        <f aca="false">IFERROR(C24/D24,0)</f>
        <v>5.5</v>
      </c>
      <c r="G24" s="0" t="n">
        <f aca="false">RANK(E24,$E$3:$E$36,0)</f>
        <v>5</v>
      </c>
      <c r="H24" s="0" t="n">
        <v>22</v>
      </c>
      <c r="I24" s="0" t="n">
        <v>4</v>
      </c>
      <c r="J24" s="0" t="n">
        <v>18</v>
      </c>
      <c r="K24" s="0" t="n">
        <v>4</v>
      </c>
      <c r="L24" s="0" t="n">
        <v>3</v>
      </c>
      <c r="M24" s="0" t="n">
        <v>0</v>
      </c>
      <c r="N24" s="0" t="n">
        <v>1</v>
      </c>
      <c r="O24" s="0" t="n">
        <v>0</v>
      </c>
    </row>
    <row r="25" customFormat="false" ht="15" hidden="false" customHeight="false" outlineLevel="0" collapsed="false">
      <c r="A25" s="0" t="s">
        <v>37</v>
      </c>
      <c r="B25" s="0" t="s">
        <v>31</v>
      </c>
      <c r="C25" s="0" t="n">
        <f aca="false">SUM(H25,J25,L25,N25)</f>
        <v>92</v>
      </c>
      <c r="D25" s="0" t="n">
        <f aca="false">SUM(I25,K25,M25,O25)</f>
        <v>50</v>
      </c>
      <c r="E25" s="0" t="n">
        <f aca="false">C25+D25</f>
        <v>142</v>
      </c>
      <c r="F25" s="8" t="n">
        <f aca="false">IFERROR(C25/D25,0)</f>
        <v>1.84</v>
      </c>
      <c r="G25" s="0" t="n">
        <f aca="false">RANK(E25,$E$3:$E$36,0)</f>
        <v>1</v>
      </c>
      <c r="H25" s="0" t="n">
        <v>24</v>
      </c>
      <c r="I25" s="0" t="n">
        <v>17</v>
      </c>
      <c r="J25" s="0" t="n">
        <v>25</v>
      </c>
      <c r="K25" s="0" t="n">
        <v>18</v>
      </c>
      <c r="L25" s="0" t="n">
        <v>19</v>
      </c>
      <c r="M25" s="0" t="n">
        <v>3</v>
      </c>
      <c r="N25" s="0" t="n">
        <v>24</v>
      </c>
      <c r="O25" s="0" t="n">
        <v>12</v>
      </c>
    </row>
    <row r="26" customFormat="false" ht="15" hidden="false" customHeight="false" outlineLevel="0" collapsed="false">
      <c r="A26" s="0" t="s">
        <v>77</v>
      </c>
      <c r="B26" s="0" t="s">
        <v>31</v>
      </c>
      <c r="C26" s="0" t="n">
        <f aca="false">SUM(H26,J26,L26,N26)</f>
        <v>34</v>
      </c>
      <c r="D26" s="0" t="n">
        <f aca="false">SUM(I26,K26,M26,O26)</f>
        <v>14</v>
      </c>
      <c r="E26" s="0" t="n">
        <f aca="false">C26+D26</f>
        <v>48</v>
      </c>
      <c r="F26" s="8" t="n">
        <f aca="false">IFERROR(C26/D26,0)</f>
        <v>2.42857142857143</v>
      </c>
      <c r="G26" s="0" t="n">
        <f aca="false">RANK(E26,$E$3:$E$36,0)</f>
        <v>7</v>
      </c>
      <c r="H26" s="0" t="n">
        <v>12</v>
      </c>
      <c r="I26" s="0" t="n">
        <v>3</v>
      </c>
      <c r="J26" s="0" t="n">
        <v>14</v>
      </c>
      <c r="K26" s="0" t="n">
        <v>5</v>
      </c>
      <c r="L26" s="0" t="n">
        <v>2</v>
      </c>
      <c r="M26" s="0" t="n">
        <v>4</v>
      </c>
      <c r="N26" s="0" t="n">
        <v>6</v>
      </c>
      <c r="O26" s="0" t="n">
        <v>2</v>
      </c>
    </row>
    <row r="27" customFormat="false" ht="15" hidden="false" customHeight="false" outlineLevel="0" collapsed="false">
      <c r="A27" s="0" t="s">
        <v>70</v>
      </c>
      <c r="B27" s="0" t="s">
        <v>31</v>
      </c>
      <c r="C27" s="0" t="n">
        <f aca="false">SUM(H27,J27,L27,N27)</f>
        <v>14</v>
      </c>
      <c r="D27" s="0" t="n">
        <f aca="false">SUM(I27,K27,M27,O27)</f>
        <v>14</v>
      </c>
      <c r="E27" s="0" t="n">
        <f aca="false">C27+D27</f>
        <v>28</v>
      </c>
      <c r="F27" s="8" t="n">
        <f aca="false">IFERROR(C27/D27,0)</f>
        <v>1</v>
      </c>
      <c r="G27" s="0" t="n">
        <f aca="false">RANK(E27,$E$3:$E$36,0)</f>
        <v>16</v>
      </c>
      <c r="H27" s="0" t="n">
        <v>5</v>
      </c>
      <c r="I27" s="0" t="n">
        <v>4</v>
      </c>
      <c r="J27" s="0" t="n">
        <v>9</v>
      </c>
      <c r="K27" s="0" t="n">
        <v>7</v>
      </c>
      <c r="L27" s="0" t="n">
        <v>0</v>
      </c>
      <c r="M27" s="0" t="n">
        <v>3</v>
      </c>
      <c r="N27" s="0" t="n">
        <v>0</v>
      </c>
      <c r="O27" s="0" t="n">
        <v>0</v>
      </c>
    </row>
    <row r="28" customFormat="false" ht="15" hidden="false" customHeight="false" outlineLevel="0" collapsed="false">
      <c r="A28" s="0" t="s">
        <v>9</v>
      </c>
      <c r="B28" s="0" t="s">
        <v>31</v>
      </c>
      <c r="C28" s="0" t="n">
        <f aca="false">SUM(H28,J28,L28,N28)</f>
        <v>2</v>
      </c>
      <c r="D28" s="0" t="n">
        <f aca="false">SUM(I28,K28,M28,O28)</f>
        <v>2</v>
      </c>
      <c r="E28" s="0" t="n">
        <f aca="false">C28+D28</f>
        <v>4</v>
      </c>
      <c r="F28" s="8" t="n">
        <f aca="false">IFERROR(C28/D28,0)</f>
        <v>1</v>
      </c>
      <c r="G28" s="0" t="n">
        <f aca="false">RANK(E28,$E$3:$E$36,0)</f>
        <v>29</v>
      </c>
      <c r="H28" s="0" t="n">
        <v>0</v>
      </c>
      <c r="I28" s="0" t="n">
        <v>0</v>
      </c>
      <c r="J28" s="0" t="n">
        <v>1</v>
      </c>
      <c r="K28" s="0" t="n">
        <v>0</v>
      </c>
      <c r="L28" s="0" t="n">
        <v>0</v>
      </c>
      <c r="M28" s="0" t="n">
        <v>2</v>
      </c>
      <c r="N28" s="0" t="n">
        <v>1</v>
      </c>
      <c r="O28" s="0" t="n">
        <v>0</v>
      </c>
    </row>
    <row r="29" customFormat="false" ht="15" hidden="false" customHeight="false" outlineLevel="0" collapsed="false">
      <c r="A29" s="0" t="s">
        <v>78</v>
      </c>
      <c r="B29" s="0" t="s">
        <v>31</v>
      </c>
      <c r="C29" s="0" t="n">
        <f aca="false">SUM(H29,J29,L29,N29)</f>
        <v>16</v>
      </c>
      <c r="D29" s="0" t="n">
        <f aca="false">SUM(I29,K29,M29,O29)</f>
        <v>13</v>
      </c>
      <c r="E29" s="0" t="n">
        <f aca="false">C29+D29</f>
        <v>29</v>
      </c>
      <c r="F29" s="8" t="n">
        <f aca="false">IFERROR(C29/D29,0)</f>
        <v>1.23076923076923</v>
      </c>
      <c r="G29" s="0" t="n">
        <f aca="false">RANK(E29,$E$3:$E$36,0)</f>
        <v>15</v>
      </c>
      <c r="H29" s="0" t="n">
        <v>3</v>
      </c>
      <c r="I29" s="0" t="n">
        <v>3</v>
      </c>
      <c r="J29" s="0" t="n">
        <v>8</v>
      </c>
      <c r="K29" s="0" t="n">
        <v>5</v>
      </c>
      <c r="L29" s="0" t="n">
        <v>2</v>
      </c>
      <c r="M29" s="0" t="n">
        <v>4</v>
      </c>
      <c r="N29" s="0" t="n">
        <v>3</v>
      </c>
      <c r="O29" s="0" t="n">
        <v>1</v>
      </c>
    </row>
    <row r="30" customFormat="false" ht="15" hidden="false" customHeight="false" outlineLevel="0" collapsed="false">
      <c r="A30" s="0" t="s">
        <v>41</v>
      </c>
      <c r="B30" s="0" t="s">
        <v>31</v>
      </c>
      <c r="C30" s="0" t="n">
        <f aca="false">SUM(H30,J30,L30,N30)</f>
        <v>2</v>
      </c>
      <c r="D30" s="0" t="n">
        <f aca="false">SUM(I30,K30,M30,O30)</f>
        <v>1</v>
      </c>
      <c r="E30" s="0" t="n">
        <f aca="false">C30+D30</f>
        <v>3</v>
      </c>
      <c r="F30" s="8" t="n">
        <f aca="false">IFERROR(C30/D30,0)</f>
        <v>2</v>
      </c>
      <c r="G30" s="0" t="n">
        <f aca="false">RANK(E30,$E$3:$E$36,0)</f>
        <v>31</v>
      </c>
      <c r="H30" s="0" t="n">
        <v>0</v>
      </c>
      <c r="I30" s="0" t="n">
        <v>0</v>
      </c>
      <c r="J30" s="0" t="n">
        <v>1</v>
      </c>
      <c r="K30" s="0" t="n">
        <v>0</v>
      </c>
      <c r="L30" s="0" t="n">
        <v>1</v>
      </c>
      <c r="M30" s="0" t="n">
        <v>0</v>
      </c>
      <c r="N30" s="0" t="n">
        <v>0</v>
      </c>
      <c r="O30" s="0" t="n">
        <v>1</v>
      </c>
    </row>
    <row r="31" customFormat="false" ht="15" hidden="false" customHeight="false" outlineLevel="0" collapsed="false">
      <c r="A31" s="0" t="s">
        <v>79</v>
      </c>
      <c r="B31" s="0" t="s">
        <v>31</v>
      </c>
      <c r="C31" s="0" t="n">
        <f aca="false">SUM(H31,J31,L31,N31)</f>
        <v>3</v>
      </c>
      <c r="D31" s="0" t="n">
        <f aca="false">SUM(I31,K31,M31,O31)</f>
        <v>9</v>
      </c>
      <c r="E31" s="0" t="n">
        <f aca="false">C31+D31</f>
        <v>12</v>
      </c>
      <c r="F31" s="8" t="n">
        <f aca="false">IFERROR(C31/D31,0)</f>
        <v>0.333333333333333</v>
      </c>
      <c r="G31" s="0" t="n">
        <f aca="false">RANK(E31,$E$3:$E$36,0)</f>
        <v>24</v>
      </c>
      <c r="H31" s="0" t="n">
        <v>0</v>
      </c>
      <c r="I31" s="0" t="n">
        <v>0</v>
      </c>
      <c r="J31" s="0" t="n">
        <v>0</v>
      </c>
      <c r="K31" s="0" t="n">
        <v>0</v>
      </c>
      <c r="L31" s="0" t="n">
        <v>3</v>
      </c>
      <c r="M31" s="0" t="n">
        <v>4</v>
      </c>
      <c r="N31" s="0" t="n">
        <v>0</v>
      </c>
      <c r="O31" s="0" t="n">
        <v>5</v>
      </c>
    </row>
    <row r="32" customFormat="false" ht="15" hidden="false" customHeight="false" outlineLevel="0" collapsed="false">
      <c r="A32" s="0" t="s">
        <v>12</v>
      </c>
      <c r="B32" s="0" t="s">
        <v>31</v>
      </c>
      <c r="C32" s="0" t="n">
        <f aca="false">SUM(H32,J32,L32,N32)</f>
        <v>47</v>
      </c>
      <c r="D32" s="0" t="n">
        <f aca="false">SUM(I32,K32,M32,O32)</f>
        <v>11</v>
      </c>
      <c r="E32" s="0" t="n">
        <f aca="false">C32+D32</f>
        <v>58</v>
      </c>
      <c r="F32" s="8" t="n">
        <f aca="false">IFERROR(C32/D32,0)</f>
        <v>4.27272727272727</v>
      </c>
      <c r="G32" s="0" t="n">
        <f aca="false">RANK(E32,$E$3:$E$36,0)</f>
        <v>2</v>
      </c>
      <c r="H32" s="0" t="n">
        <v>0</v>
      </c>
      <c r="I32" s="0" t="n">
        <v>0</v>
      </c>
      <c r="J32" s="0" t="n">
        <v>0</v>
      </c>
      <c r="K32" s="0" t="n">
        <v>0</v>
      </c>
      <c r="L32" s="0" t="n">
        <v>24</v>
      </c>
      <c r="M32" s="0" t="n">
        <v>7</v>
      </c>
      <c r="N32" s="0" t="n">
        <v>23</v>
      </c>
      <c r="O32" s="0" t="n">
        <v>4</v>
      </c>
    </row>
    <row r="33" customFormat="false" ht="15" hidden="false" customHeight="false" outlineLevel="0" collapsed="false">
      <c r="A33" s="0" t="s">
        <v>80</v>
      </c>
      <c r="B33" s="0" t="s">
        <v>31</v>
      </c>
      <c r="C33" s="0" t="n">
        <f aca="false">SUM(H33,J33,L33,N33)</f>
        <v>0</v>
      </c>
      <c r="D33" s="0" t="n">
        <f aca="false">SUM(I33,K33,M33,O33)</f>
        <v>0</v>
      </c>
      <c r="E33" s="0" t="n">
        <f aca="false">C33+D33</f>
        <v>0</v>
      </c>
      <c r="F33" s="8" t="n">
        <f aca="false">IFERROR(C33/D33,0)</f>
        <v>0</v>
      </c>
      <c r="G33" s="0" t="n">
        <f aca="false">RANK(E33,$E$3:$E$36,0)</f>
        <v>34</v>
      </c>
      <c r="H33" s="0" t="n">
        <v>0</v>
      </c>
      <c r="I33" s="0" t="n">
        <v>0</v>
      </c>
      <c r="J33" s="0" t="n">
        <v>0</v>
      </c>
      <c r="K33" s="0" t="n">
        <v>0</v>
      </c>
      <c r="L33" s="0" t="n">
        <v>0</v>
      </c>
      <c r="M33" s="0" t="n">
        <v>0</v>
      </c>
      <c r="N33" s="0" t="n">
        <v>0</v>
      </c>
      <c r="O33" s="0" t="n">
        <v>0</v>
      </c>
    </row>
    <row r="34" customFormat="false" ht="15" hidden="false" customHeight="false" outlineLevel="0" collapsed="false">
      <c r="A34" s="0" t="s">
        <v>81</v>
      </c>
      <c r="B34" s="0" t="s">
        <v>31</v>
      </c>
      <c r="C34" s="0" t="n">
        <f aca="false">SUM(H34,J34,L34,N34)</f>
        <v>9</v>
      </c>
      <c r="D34" s="0" t="n">
        <f aca="false">SUM(I34,K34,M34,O34)</f>
        <v>5</v>
      </c>
      <c r="E34" s="0" t="n">
        <f aca="false">C34+D34</f>
        <v>14</v>
      </c>
      <c r="F34" s="8" t="n">
        <f aca="false">IFERROR(C34/D34,0)</f>
        <v>1.8</v>
      </c>
      <c r="G34" s="0" t="n">
        <f aca="false">RANK(E34,$E$3:$E$36,0)</f>
        <v>22</v>
      </c>
      <c r="H34" s="0" t="n">
        <v>0</v>
      </c>
      <c r="I34" s="0" t="n">
        <v>0</v>
      </c>
      <c r="J34" s="0" t="n">
        <v>0</v>
      </c>
      <c r="K34" s="0" t="n">
        <v>0</v>
      </c>
      <c r="L34" s="0" t="n">
        <v>5</v>
      </c>
      <c r="M34" s="0" t="n">
        <v>4</v>
      </c>
      <c r="N34" s="0" t="n">
        <v>4</v>
      </c>
      <c r="O34" s="0" t="n">
        <v>1</v>
      </c>
    </row>
    <row r="35" s="12" customFormat="true" ht="15" hidden="false" customHeight="false" outlineLevel="0" collapsed="false">
      <c r="A35" s="12" t="s">
        <v>82</v>
      </c>
      <c r="B35" s="12" t="s">
        <v>31</v>
      </c>
      <c r="C35" s="12" t="n">
        <f aca="false">SUM(H35,J35,L35,N35)</f>
        <v>5</v>
      </c>
      <c r="D35" s="12" t="n">
        <f aca="false">SUM(I35,K35,M35,O35)</f>
        <v>6</v>
      </c>
      <c r="E35" s="12" t="n">
        <f aca="false">C35+D35</f>
        <v>11</v>
      </c>
      <c r="F35" s="8" t="n">
        <f aca="false">IFERROR(C35/D35,0)</f>
        <v>0.833333333333333</v>
      </c>
      <c r="G35" s="12" t="n">
        <f aca="false">RANK(E35,$E$3:$E$36,0)</f>
        <v>25</v>
      </c>
      <c r="H35" s="12" t="n">
        <v>0</v>
      </c>
      <c r="I35" s="12" t="n">
        <v>0</v>
      </c>
      <c r="J35" s="12" t="n">
        <v>0</v>
      </c>
      <c r="K35" s="12" t="n">
        <v>0</v>
      </c>
      <c r="L35" s="12" t="n">
        <v>1</v>
      </c>
      <c r="M35" s="12" t="n">
        <v>5</v>
      </c>
      <c r="N35" s="12" t="n">
        <v>4</v>
      </c>
      <c r="O35" s="12" t="n">
        <v>1</v>
      </c>
    </row>
    <row r="36" customFormat="false" ht="15" hidden="false" customHeight="false" outlineLevel="0" collapsed="false">
      <c r="A36" s="11" t="s">
        <v>74</v>
      </c>
      <c r="B36" s="11" t="s">
        <v>31</v>
      </c>
      <c r="C36" s="11" t="n">
        <f aca="false">SUM(H36,J36,L36,N36)</f>
        <v>15</v>
      </c>
      <c r="D36" s="11" t="n">
        <f aca="false">SUM(I36,K36,M36,O36)</f>
        <v>0</v>
      </c>
      <c r="E36" s="11" t="n">
        <f aca="false">C36+D36</f>
        <v>15</v>
      </c>
      <c r="F36" s="13" t="n">
        <f aca="false">IFERROR(C36/D36,0)</f>
        <v>0</v>
      </c>
      <c r="G36" s="11" t="n">
        <f aca="false">RANK(E36,$E$3:$E$36,0)</f>
        <v>20</v>
      </c>
      <c r="H36" s="0" t="n">
        <v>5</v>
      </c>
      <c r="I36" s="12" t="n">
        <v>0</v>
      </c>
      <c r="J36" s="12" t="n">
        <v>0</v>
      </c>
      <c r="K36" s="12" t="n">
        <v>0</v>
      </c>
      <c r="L36" s="12" t="n">
        <v>10</v>
      </c>
      <c r="M36" s="12" t="n">
        <v>0</v>
      </c>
      <c r="N36" s="12" t="n">
        <v>0</v>
      </c>
      <c r="O36" s="12" t="n">
        <v>0</v>
      </c>
      <c r="Y36" s="12"/>
      <c r="Z36" s="12"/>
      <c r="AA36" s="12"/>
      <c r="AB36" s="12"/>
      <c r="AC36" s="12"/>
      <c r="AD36" s="12"/>
      <c r="AE36" s="12"/>
    </row>
    <row r="37" customFormat="false" ht="15" hidden="false" customHeight="false" outlineLevel="0" collapsed="false">
      <c r="C37" s="3" t="n">
        <f aca="false">SUBTOTAL(9,C3:C36)</f>
        <v>624</v>
      </c>
      <c r="D37" s="3" t="n">
        <f aca="false">SUBTOTAL(9,D3:D36)</f>
        <v>350</v>
      </c>
      <c r="E37" s="3" t="n">
        <f aca="false">SUBTOTAL(9,E3:E36)</f>
        <v>974</v>
      </c>
      <c r="F37" s="8"/>
    </row>
  </sheetData>
  <autoFilter ref="A2:AE2"/>
  <mergeCells count="2">
    <mergeCell ref="A1:O1"/>
    <mergeCell ref="R1:AE1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LibreOffice/7.1.0.3$Windows_X86_64 LibreOffice_project/f6099ecf3d29644b5008cc8f48f42f4a40986e4c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2020-03-08T17:57:39Z</dcterms:created>
  <dc:creator>Pavla</dc:creator>
  <dc:description/>
  <dc:language>cs-CZ</dc:language>
  <cp:lastModifiedBy>Pavla</cp:lastModifiedBy>
  <dcterms:modified xsi:type="dcterms:W3CDTF">2022-04-16T23:24:39Z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